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汇总表" sheetId="4" r:id="rId1"/>
    <sheet name="办公室1" sheetId="1" r:id="rId2"/>
    <sheet name="办公室2" sheetId="3" r:id="rId3"/>
  </sheets>
  <definedNames>
    <definedName name="_xlnm.Print_Area" localSheetId="1">办公室1!$A$1:$J$22</definedName>
    <definedName name="_xlnm.Print_Area" localSheetId="2">办公室2!$A$1:$J$22</definedName>
    <definedName name="_xlnm.Print_Area" localSheetId="0">汇总表!$A$1:$D$7</definedName>
    <definedName name="_xlnm.Print_Titles" localSheetId="1">办公室1!$1:$2</definedName>
    <definedName name="_xlnm.Print_Titles" localSheetId="2">办公室2!$1:$2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4" name="ID_94B69516FEF44B22A1D81EE9CE5FB7D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05685" y="9782175"/>
          <a:ext cx="1138555" cy="19824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" name="ID_1D7C8C4E7760404BA827CECFE489A30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50415" y="38561645"/>
          <a:ext cx="1294765" cy="219265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<sst xmlns="http://schemas.openxmlformats.org/spreadsheetml/2006/main" count="161" uniqueCount="66">
  <si>
    <t>广州报业文化中心北塔16层样板间软装安装工程汇总表</t>
  </si>
  <si>
    <t>序号</t>
  </si>
  <si>
    <t>项目名称</t>
  </si>
  <si>
    <t>费用（元）</t>
  </si>
  <si>
    <t>备注</t>
  </si>
  <si>
    <t>办公室1</t>
  </si>
  <si>
    <t>办公室2</t>
  </si>
  <si>
    <t>暂列金额</t>
  </si>
  <si>
    <t>本项为采购人备用金，报价时不得调整该金额。工程实施过程中，中选人需增加本工程量清单外事项时，相关费用从本项列支，按实结算。</t>
  </si>
  <si>
    <t>合计</t>
  </si>
  <si>
    <r>
      <t xml:space="preserve">备注：
</t>
    </r>
    <r>
      <rPr>
        <sz val="11"/>
        <color theme="1"/>
        <rFont val="宋体"/>
        <charset val="134"/>
        <scheme val="minor"/>
      </rPr>
      <t>1.采购控制价：185,000.00元，报价超过采购控制价的按无效标处理；
2.工期：总工期20日历天，其中：供货工期为15日历天，安装工期为5日历天；
3.保修期限（不得少于2年）：</t>
    </r>
    <r>
      <rPr>
        <u/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>年</t>
    </r>
    <r>
      <rPr>
        <b/>
        <sz val="11"/>
        <color theme="1"/>
        <rFont val="宋体"/>
        <charset val="134"/>
        <scheme val="minor"/>
      </rPr>
      <t xml:space="preserve">
</t>
    </r>
  </si>
  <si>
    <t>广州报业文化中心北塔16层样板间软装安装工程（办公室1）</t>
  </si>
  <si>
    <t>产品名称</t>
  </si>
  <si>
    <t>效果图/意向图</t>
  </si>
  <si>
    <t>做法要求</t>
  </si>
  <si>
    <t>规格(L*W*H)</t>
  </si>
  <si>
    <t>数量</t>
  </si>
  <si>
    <t>单位</t>
  </si>
  <si>
    <t>综合单价（元）</t>
  </si>
  <si>
    <t>合价（元）</t>
  </si>
  <si>
    <t>开放办公区</t>
  </si>
  <si>
    <t>办公桌</t>
  </si>
  <si>
    <t>1.25mm厚优质有色三聚氰胺板，E0级环保标准，防火、防污、耐磨、硬度高，表面哑光效果持久；面材备有多种颜色可供选择，原材料均经防虫、防腐等化学处理；金属配件及滑轨，承载力达到国际握钉力测试标准；
2.基材：高密度刨花板；
3.粘合剂：环保乳胶；
4.封边用材：2mm厚PVC胶边，热熔胶；
5.白色烤漆低碳钢脚架；
6.五金：优质国产五金件；
7.游离甲醛释放量及相关环保标准优于或符合GB18580-2017标准。</t>
  </si>
  <si>
    <t>1200*600*740H</t>
  </si>
  <si>
    <t>张</t>
  </si>
  <si>
    <t>储物柜</t>
  </si>
  <si>
    <t>1.15mm厚优质有色三聚氰胺板，E0级环保标准，防火、防污、耐磨、硬度高，表面哑光效果持久；面材备有多种颜色可供选择，原材料均经防虫、防腐等化学处理；金属配件及滑轨，承载力达到国际握钉力测试标准；
2.基材：高密度刨花板；
3.粘合剂：环保乳胶；
4.封边用材：2mm厚PVC胶边，热熔胶；        
5.可四轮滑动；                                                 
6.带锁；
7.五金：优质国产五金件；
8.游离甲醛释放量及相关环保标准优于或符合GB18580-2017标准。</t>
  </si>
  <si>
    <t>390*500*600H</t>
  </si>
  <si>
    <t>个</t>
  </si>
  <si>
    <t>办公椅</t>
  </si>
  <si>
    <t>1.面料：椅背为优质网纹布，耐磨,透气；椅座为优质布绒，表面3M处理形成保护面.可放尘、防水，耐污回弹力强；                                                                                                                                        2.海绵：高回弹环保泡绵，座面密度≥25KG/m3，背密度≥20KG/m3，回弹力≥35%,软硬适中，回弹好，不变形；
3.气压棒：采用优质品牌气压棒，静音，升降次不低于3万次；                                                                        4.底盘：特制带1级后仰功能，带升降可调功能；                                                                                                                                                                               5.脚轮：采用优质品牌，材料采用尼龙一次压铸成形，活动灵活；                                                                                                       
6.脚架：金属五星脚架，坚固耐用；
7.带头枕，有腰托功能；
8.游离甲醛释放量及相关环保标准优于或符合GB18580-2017标准。</t>
  </si>
  <si>
    <t>635*580*935H</t>
  </si>
  <si>
    <t>总经理室1</t>
  </si>
  <si>
    <t>1.40mm厚红橡木（烟熏色）E0级环保标准，防火、防污、耐磨、硬度高，表面哑光效果持久；面材备有多种颜色可供选择，原材料均经防虫、防腐等化学处理；金属配件及滑轨，承载力达到国际握钉力测试标准；
2.粘合剂：环保乳胶；
3.碳素钢架桌脚；
4.五金：优质国产五金件；
5.游离甲醛释放量及相关环保标准优于或符合GB18580-2017标准。</t>
  </si>
  <si>
    <t>1800*700*750H</t>
  </si>
  <si>
    <t>1.15mm厚优质有色三聚氰胺板，E0级环保标准，防火、防污、耐磨、硬度高，表面哑光效果持久；面材备有多种颜色可供选择，原材料均经防虫、防腐等化学处理；金属配件及滑轨，承载力达到国际握钉力测试标准；
2.基材：高密度刨花板；
3.粘合剂：环保乳胶；
4.封边用材：2mm厚PVC胶边，热熔胶；        
5.可四轮滑动；                                             
6.带锁；
7.五金：优质国产五金件；
8.游离甲醛释放量及相关环保标准优于或符合GB18580-2017标准。</t>
  </si>
  <si>
    <t>大班椅</t>
  </si>
  <si>
    <t>1.面料： 褐色超迁扪皮；
2.脚架： 铝合金脚架；                                    
3.升降方式： 气压升降；
4.工程铝钢支架，铝合金钢扶手；                                          5、高密度海绵坐垫；
6.可四轮滑动；
7.五金：优质国产五金件；
8.游离甲醛释放量及相关环保标准优于或符合GB18580-2017标准。</t>
  </si>
  <si>
    <t>650*565*1020H</t>
  </si>
  <si>
    <t>客椅</t>
  </si>
  <si>
    <t>1.面料： 米白色超迁扪皮；
2.脚架： 固定铝合金脚架；                                    
3.升降方式： 气压升降；
4.多层弯曲板，饰面为水曲柳，E0级环保标准，防火、防污、耐磨、硬度高，原材料均经防虫、防腐等化学处理；                                      
5.高密度海绵坐垫；
6.五金：优质国产五金件；
7.游离甲醛释放量及相关环保标准优于或符合GB18580-2017标准。</t>
  </si>
  <si>
    <t>460*490*860H</t>
  </si>
  <si>
    <t>沙发</t>
  </si>
  <si>
    <t>1.框架： 实木多层板贴酸枝木皮；
2.面料： 黑色超纤扪皮；
3.填充物： 高回弹高密度海绵；                       
4.黑色不锈钢沙发脚；
5.五金：优质国产五金件；
6.游离甲醛释放量及相关环保标准优于或符合GB18580-2017标准。</t>
  </si>
  <si>
    <t>2800*1000*630H</t>
  </si>
  <si>
    <t>茶几</t>
  </si>
  <si>
    <t xml:space="preserve">1.红橡木（烟熏色）E0级环保标准，防火、防污、耐磨、硬度高，表面哑光效果持久；面材备有多种颜色可供选择，原材料均经防虫、防腐等化学处理；金属配件及滑轨，承载力达到国际握钉力测试标准；
2.粘合剂：环保乳胶；
3.五金：优质国产五金件；
4.游离甲醛释放量及相关环保标准优于或符合GB18580-2017标准。
</t>
  </si>
  <si>
    <t>900*650*380H</t>
  </si>
  <si>
    <t>资料柜</t>
  </si>
  <si>
    <t>1.柜体、柜门为多层实木板为基材，E0级环保标准，防火、防污、耐磨、硬度高，表面哑光效果持久；面材备有多种颜色可供选择，原材料均经防虫、防腐等化学处理；金属配件及滑轨，承载力达到国际握钉力测试标准；
2.粘合剂：环保乳胶；
3.五金：优质国产五金件；
4.游离甲醛释放量及相关环保标准优于或符合GB18580-2017标准。</t>
  </si>
  <si>
    <t>3390*450*3000H</t>
  </si>
  <si>
    <t>投影面积</t>
  </si>
  <si>
    <t>财务室1</t>
  </si>
  <si>
    <t>1.25mm厚优质有色三聚氰胺板，E0级环保标准，防火、防污、耐磨、硬度高，表面哑光效果持久；面材备有多种颜色可供选择，原材料均经防虫、防腐等化学处理；金属配件及滑轨，承载力达到国际握钉力测试标准；
2.基材：高密度刨花板；
3.粘合剂：环保乳胶；
4.封边用材：2mm厚PVC胶边，热熔胶；       
5.白色烤漆低碳钢脚架；
6.五金：优质国产五金件；
7.游离甲醛释放量及相关环保标准优于或符合GB18580-2017标准。</t>
  </si>
  <si>
    <t>1400*700</t>
  </si>
  <si>
    <t>1.15mm厚优质有色三聚氰胺板，E0级环保标准，防火、防污、耐磨、硬度高，表面哑光效果持久；面材备有多种颜色可供选择，原材料均经防虫、防腐等化学处理；金属配件及滑轨，承载力达到国际握钉力测试标准；
2.基材：高密度刨花板；
3.粘合剂：环保乳胶；
4.封边用材：2mm厚PVC胶边，热熔胶；        
5.可四轮滑动；                                           
6.带锁；
7.五金：优质国产五金件；
8.游离甲醛释放量及相关环保标准优于或符合GB18580-2017标准。</t>
  </si>
  <si>
    <t>1.面料：椅背为优质网纹布，耐磨,透气；椅座为优质布绒，表面3M处理形成保护面.可放尘、防水，耐污回弹力强；                                                                                                                                    2.海绵：高回弹环保泡绵，座面密度≥25KG/m3，背密度≥20KG/m3，回弹力≥35%,软硬适中，回弹好，不变形；
3.气压棒：采用优质品牌气压棒，静音，升降次不低于3万次；                                                                        4.底盘：特制带1级后仰功能，带升降可调功能；                                                                                                                                                                               5.脚轮：采用优质品牌，材料采用尼龙一次压铸成形，活动灵活；                                                                                                       
6.脚架：金属五星脚架，坚固耐用；
7.带头枕，有腰托功能；
8.游离甲醛释放量及相关环保标准优于或符合GB18580-2017标准。</t>
  </si>
  <si>
    <t>1.面料：背为优质网布，坐为优质布绒；                                                                                                                                    2.海绵：高回弹环保泡绵，座面密度≥25KG/m3，背密度≥20KG/m3，回弹力≥35%；
3.脚架：金属弓形脚架。
4.游离甲醛释放量及相关环保标准优于或符合GB18580-2017标准。</t>
  </si>
  <si>
    <t>460*460*780H</t>
  </si>
  <si>
    <t>1.框架： 松木框架；
2.面料：  米白色超纤扪皮；
3.填充物： 高回弹高密度海绵；                        
4.黑色不锈钢沙发脚；
5.五金：优质国产五金件；
6.游离甲醛释放量及相关环保标准优于或符合GB18580-2017标准。</t>
  </si>
  <si>
    <t>1800*850*800H</t>
  </si>
  <si>
    <t>广州报业文化中心北塔16层样板间软装安装工程（办公室2）</t>
  </si>
  <si>
    <t>总经理室2</t>
  </si>
  <si>
    <t>2500*1000*630H</t>
  </si>
  <si>
    <t>组</t>
  </si>
  <si>
    <t>财务室2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</si>
</sst>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\¥#,##0_);[Red]\(\¥#,##0\)"/>
    <numFmt numFmtId="178" formatCode="#,##0.00_ "/>
  </numFmts>
  <fonts count="43">
    <font>
      <sz val="11"/>
      <color theme="1"/>
      <name val="宋体"/>
      <charset val="134"/>
      <scheme val="minor"/>
    </font>
    <font>
      <sz val="11"/>
      <color indexed="9"/>
      <name val="微软雅黑"/>
      <charset val="134"/>
    </font>
    <font>
      <b/>
      <sz val="11"/>
      <color theme="1"/>
      <name val="宋体"/>
      <charset val="134"/>
      <scheme val="minor"/>
    </font>
    <font>
      <b/>
      <sz val="14"/>
      <name val="微软雅黑"/>
      <charset val="134"/>
    </font>
    <font>
      <b/>
      <sz val="12"/>
      <name val="微软雅黑"/>
      <charset val="134"/>
    </font>
    <font>
      <b/>
      <sz val="12"/>
      <color theme="1"/>
      <name val="微软雅黑"/>
      <charset val="134"/>
    </font>
    <font>
      <b/>
      <sz val="10"/>
      <name val="微软雅黑"/>
      <charset val="134"/>
    </font>
    <font>
      <sz val="11"/>
      <color indexed="8"/>
      <name val="微软雅黑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name val="微软雅黑"/>
      <charset val="134"/>
    </font>
    <font>
      <sz val="11"/>
      <color rgb="FFFF0000"/>
      <name val="宋体"/>
      <charset val="134"/>
      <scheme val="minor"/>
    </font>
    <font>
      <sz val="12"/>
      <name val="微软雅黑"/>
      <charset val="134"/>
    </font>
    <font>
      <sz val="11"/>
      <color rgb="FFFF0000"/>
      <name val="微软雅黑"/>
      <charset val="134"/>
    </font>
    <font>
      <b/>
      <sz val="11"/>
      <color rgb="FFFF0000"/>
      <name val="宋体"/>
      <charset val="134"/>
      <scheme val="minor"/>
    </font>
    <font>
      <sz val="11"/>
      <color indexed="8"/>
      <name val="Helvetica Neue"/>
      <charset val="134"/>
    </font>
    <font>
      <sz val="12"/>
      <color indexed="8"/>
      <name val="微软雅黑"/>
      <charset val="134"/>
    </font>
    <font>
      <b/>
      <sz val="11"/>
      <color theme="1"/>
      <name val="微软雅黑"/>
      <charset val="134"/>
    </font>
    <font>
      <b/>
      <sz val="16"/>
      <name val="微软雅黑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1"/>
      <color theme="1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5" applyNumberFormat="0" applyAlignment="0" applyProtection="0">
      <alignment vertical="center"/>
    </xf>
    <xf numFmtId="0" fontId="31" fillId="8" borderId="6" applyNumberFormat="0" applyAlignment="0" applyProtection="0">
      <alignment vertical="center"/>
    </xf>
    <xf numFmtId="0" fontId="32" fillId="8" borderId="5" applyNumberFormat="0" applyAlignment="0" applyProtection="0">
      <alignment vertical="center"/>
    </xf>
    <xf numFmtId="0" fontId="33" fillId="9" borderId="7" applyNumberFormat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vertical="center"/>
    </xf>
    <xf numFmtId="0" fontId="2" fillId="3" borderId="0" xfId="0" applyNumberFormat="1" applyFont="1" applyFill="1" applyBorder="1" applyAlignment="1" applyProtection="1">
      <alignment vertical="center"/>
    </xf>
    <xf numFmtId="176" fontId="0" fillId="0" borderId="0" xfId="0" applyNumberFormat="1">
      <alignment vertical="center"/>
    </xf>
    <xf numFmtId="0" fontId="3" fillId="4" borderId="1" xfId="49" applyNumberFormat="1" applyFont="1" applyFill="1" applyBorder="1" applyAlignment="1">
      <alignment horizontal="center" vertical="center" wrapText="1"/>
    </xf>
    <xf numFmtId="0" fontId="4" fillId="4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7" fontId="4" fillId="4" borderId="1" xfId="49" applyNumberFormat="1" applyFont="1" applyFill="1" applyBorder="1" applyAlignment="1">
      <alignment horizontal="center" vertical="center"/>
    </xf>
    <xf numFmtId="0" fontId="6" fillId="4" borderId="1" xfId="49" applyFont="1" applyFill="1" applyBorder="1" applyAlignment="1">
      <alignment horizontal="center" vertical="center"/>
    </xf>
    <xf numFmtId="176" fontId="6" fillId="4" borderId="1" xfId="49" applyNumberFormat="1" applyFont="1" applyFill="1" applyBorder="1" applyAlignment="1">
      <alignment horizontal="center" vertical="center"/>
    </xf>
    <xf numFmtId="0" fontId="7" fillId="2" borderId="1" xfId="49" applyFont="1" applyFill="1" applyBorder="1" applyAlignment="1">
      <alignment horizontal="center" vertical="center" wrapText="1"/>
    </xf>
    <xf numFmtId="176" fontId="7" fillId="2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left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7" fillId="4" borderId="1" xfId="49" applyFont="1" applyFill="1" applyBorder="1" applyAlignment="1">
      <alignment horizontal="center"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5" fillId="5" borderId="1" xfId="0" applyNumberFormat="1" applyFont="1" applyFill="1" applyBorder="1" applyAlignment="1" applyProtection="1">
      <alignment horizontal="center" vertical="center"/>
    </xf>
    <xf numFmtId="0" fontId="5" fillId="5" borderId="1" xfId="0" applyNumberFormat="1" applyFont="1" applyFill="1" applyBorder="1" applyAlignment="1" applyProtection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176" fontId="5" fillId="5" borderId="1" xfId="0" applyNumberFormat="1" applyFont="1" applyFill="1" applyBorder="1" applyAlignment="1" applyProtection="1">
      <alignment horizontal="center" vertical="center"/>
    </xf>
    <xf numFmtId="176" fontId="3" fillId="4" borderId="1" xfId="49" applyNumberFormat="1" applyFont="1" applyFill="1" applyBorder="1" applyAlignment="1">
      <alignment horizontal="center" vertical="center" wrapText="1"/>
    </xf>
    <xf numFmtId="0" fontId="11" fillId="4" borderId="0" xfId="49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/>
    </xf>
    <xf numFmtId="176" fontId="4" fillId="4" borderId="1" xfId="49" applyNumberFormat="1" applyFont="1" applyFill="1" applyBorder="1" applyAlignment="1">
      <alignment horizontal="center" vertical="center"/>
    </xf>
    <xf numFmtId="0" fontId="11" fillId="0" borderId="0" xfId="49" applyFont="1" applyFill="1" applyBorder="1" applyAlignment="1">
      <alignment horizontal="center" vertical="center" wrapText="1"/>
    </xf>
    <xf numFmtId="0" fontId="13" fillId="2" borderId="0" xfId="0" applyNumberFormat="1" applyFont="1" applyFill="1" applyBorder="1" applyAlignment="1" applyProtection="1">
      <alignment horizontal="center" vertical="center" wrapText="1"/>
    </xf>
    <xf numFmtId="0" fontId="14" fillId="2" borderId="0" xfId="0" applyNumberFormat="1" applyFont="1" applyFill="1" applyBorder="1" applyAlignment="1" applyProtection="1">
      <alignment horizontal="center" vertical="center" wrapText="1"/>
    </xf>
    <xf numFmtId="0" fontId="7" fillId="2" borderId="0" xfId="0" applyNumberFormat="1" applyFont="1" applyFill="1" applyBorder="1" applyAlignment="1" applyProtection="1">
      <alignment horizontal="center" vertical="center"/>
    </xf>
    <xf numFmtId="0" fontId="7" fillId="2" borderId="0" xfId="0" applyNumberFormat="1" applyFont="1" applyFill="1" applyBorder="1" applyAlignment="1" applyProtection="1">
      <alignment vertical="center"/>
    </xf>
    <xf numFmtId="0" fontId="9" fillId="0" borderId="1" xfId="0" applyFont="1" applyBorder="1" applyAlignment="1">
      <alignment horizontal="center" vertical="center" wrapText="1"/>
    </xf>
    <xf numFmtId="0" fontId="11" fillId="3" borderId="0" xfId="0" applyNumberFormat="1" applyFont="1" applyFill="1" applyBorder="1" applyAlignment="1" applyProtection="1">
      <alignment horizontal="center" vertical="center" wrapText="1"/>
    </xf>
    <xf numFmtId="0" fontId="15" fillId="3" borderId="0" xfId="0" applyNumberFormat="1" applyFont="1" applyFill="1" applyBorder="1" applyAlignment="1" applyProtection="1">
      <alignment horizontal="center" vertical="center"/>
    </xf>
    <xf numFmtId="0" fontId="16" fillId="0" borderId="0" xfId="0" applyFont="1" applyAlignment="1"/>
    <xf numFmtId="0" fontId="17" fillId="2" borderId="1" xfId="49" applyFont="1" applyFill="1" applyBorder="1" applyAlignment="1">
      <alignment horizontal="center" vertical="center" wrapText="1"/>
    </xf>
    <xf numFmtId="0" fontId="18" fillId="5" borderId="1" xfId="0" applyNumberFormat="1" applyFont="1" applyFill="1" applyBorder="1" applyAlignment="1" applyProtection="1">
      <alignment horizontal="center" vertical="center"/>
    </xf>
    <xf numFmtId="0" fontId="18" fillId="5" borderId="1" xfId="0" applyNumberFormat="1" applyFont="1" applyFill="1" applyBorder="1" applyAlignment="1" applyProtection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176" fontId="17" fillId="2" borderId="1" xfId="49" applyNumberFormat="1" applyFont="1" applyFill="1" applyBorder="1" applyAlignment="1">
      <alignment horizontal="center" vertical="center" wrapText="1"/>
    </xf>
    <xf numFmtId="176" fontId="18" fillId="5" borderId="1" xfId="0" applyNumberFormat="1" applyFont="1" applyFill="1" applyBorder="1" applyAlignment="1" applyProtection="1">
      <alignment horizontal="center" vertical="center"/>
    </xf>
    <xf numFmtId="0" fontId="19" fillId="4" borderId="0" xfId="49" applyNumberFormat="1" applyFont="1" applyFill="1" applyBorder="1" applyAlignment="1">
      <alignment horizontal="center" vertical="center" wrapText="1"/>
    </xf>
    <xf numFmtId="0" fontId="4" fillId="4" borderId="1" xfId="49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78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178" fontId="2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16.png"/><Relationship Id="rId1" Type="http://schemas.openxmlformats.org/officeDocument/2006/relationships/image" Target="media/image15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jpeg"/><Relationship Id="rId8" Type="http://schemas.openxmlformats.org/officeDocument/2006/relationships/image" Target="NULL" TargetMode="External"/><Relationship Id="rId7" Type="http://schemas.openxmlformats.org/officeDocument/2006/relationships/image" Target="../media/image7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4" Type="http://schemas.openxmlformats.org/officeDocument/2006/relationships/image" Target="../media/image13.png"/><Relationship Id="rId13" Type="http://schemas.openxmlformats.org/officeDocument/2006/relationships/image" Target="../media/image12.jpeg"/><Relationship Id="rId12" Type="http://schemas.openxmlformats.org/officeDocument/2006/relationships/image" Target="../media/image11.jpeg"/><Relationship Id="rId11" Type="http://schemas.openxmlformats.org/officeDocument/2006/relationships/image" Target="../media/image10.png"/><Relationship Id="rId10" Type="http://schemas.openxmlformats.org/officeDocument/2006/relationships/image" Target="../media/image9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4.png"/><Relationship Id="rId8" Type="http://schemas.openxmlformats.org/officeDocument/2006/relationships/image" Target="../media/image8.jpeg"/><Relationship Id="rId7" Type="http://schemas.openxmlformats.org/officeDocument/2006/relationships/image" Target="NULL" TargetMode="External"/><Relationship Id="rId6" Type="http://schemas.openxmlformats.org/officeDocument/2006/relationships/image" Target="../media/image7.jpe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4" Type="http://schemas.openxmlformats.org/officeDocument/2006/relationships/image" Target="../media/image13.png"/><Relationship Id="rId13" Type="http://schemas.openxmlformats.org/officeDocument/2006/relationships/image" Target="../media/image12.jpeg"/><Relationship Id="rId12" Type="http://schemas.openxmlformats.org/officeDocument/2006/relationships/image" Target="../media/image11.jpeg"/><Relationship Id="rId11" Type="http://schemas.openxmlformats.org/officeDocument/2006/relationships/image" Target="../media/image1.jpeg"/><Relationship Id="rId10" Type="http://schemas.openxmlformats.org/officeDocument/2006/relationships/image" Target="../media/image10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1610995</xdr:colOff>
      <xdr:row>2</xdr:row>
      <xdr:rowOff>141605</xdr:rowOff>
    </xdr:from>
    <xdr:to>
      <xdr:col>5</xdr:col>
      <xdr:colOff>483235</xdr:colOff>
      <xdr:row>3</xdr:row>
      <xdr:rowOff>12700</xdr:rowOff>
    </xdr:to>
    <xdr:pic>
      <xdr:nvPicPr>
        <xdr:cNvPr id="43" name="图片 42" descr="G:/1-广州极目装饰设计公司工作内容/2023年/1-广州日报/20250716广报中心办公室平面设计/广报中心北塔16层办公室平面布置图20250728-2.jpg广报中心北塔16层办公室平面布置图20250728-2"/>
        <xdr:cNvPicPr>
          <a:picLocks noChangeAspect="1"/>
        </xdr:cNvPicPr>
      </xdr:nvPicPr>
      <xdr:blipFill>
        <a:blip r:embed="rId1"/>
        <a:srcRect l="-853" t="10" r="-898" b="-10"/>
        <a:stretch>
          <a:fillRect/>
        </a:stretch>
      </xdr:blipFill>
      <xdr:spPr>
        <a:xfrm>
          <a:off x="3343910" y="916305"/>
          <a:ext cx="6116955" cy="3579495"/>
        </a:xfrm>
        <a:prstGeom prst="rect">
          <a:avLst/>
        </a:prstGeom>
      </xdr:spPr>
    </xdr:pic>
    <xdr:clientData/>
  </xdr:twoCellAnchor>
  <xdr:twoCellAnchor editAs="oneCell">
    <xdr:from>
      <xdr:col>2</xdr:col>
      <xdr:colOff>247650</xdr:colOff>
      <xdr:row>4</xdr:row>
      <xdr:rowOff>254635</xdr:rowOff>
    </xdr:from>
    <xdr:to>
      <xdr:col>2</xdr:col>
      <xdr:colOff>2022475</xdr:colOff>
      <xdr:row>4</xdr:row>
      <xdr:rowOff>1997075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rcRect t="34291"/>
        <a:stretch>
          <a:fillRect/>
        </a:stretch>
      </xdr:blipFill>
      <xdr:spPr>
        <a:xfrm>
          <a:off x="1980565" y="5118735"/>
          <a:ext cx="1774825" cy="1742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203200</xdr:colOff>
      <xdr:row>18</xdr:row>
      <xdr:rowOff>203200</xdr:rowOff>
    </xdr:to>
    <xdr:pic>
      <xdr:nvPicPr>
        <xdr:cNvPr id="13" name="图片 12"/>
        <xdr:cNvPicPr>
          <a:picLocks noChangeAspect="1"/>
        </xdr:cNvPicPr>
      </xdr:nvPicPr>
      <xdr:blipFill>
        <a:stretch>
          <a:fillRect/>
        </a:stretch>
      </xdr:blipFill>
      <xdr:spPr>
        <a:xfrm>
          <a:off x="9767570" y="36360100"/>
          <a:ext cx="203200" cy="203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298450</xdr:colOff>
      <xdr:row>16</xdr:row>
      <xdr:rowOff>507365</xdr:rowOff>
    </xdr:from>
    <xdr:to>
      <xdr:col>2</xdr:col>
      <xdr:colOff>2202815</xdr:colOff>
      <xdr:row>16</xdr:row>
      <xdr:rowOff>1947545</xdr:rowOff>
    </xdr:to>
    <xdr:pic>
      <xdr:nvPicPr>
        <xdr:cNvPr id="14" name="图片 13"/>
        <xdr:cNvPicPr>
          <a:picLocks noChangeAspect="1"/>
        </xdr:cNvPicPr>
      </xdr:nvPicPr>
      <xdr:blipFill>
        <a:blip r:embed="rId3"/>
        <a:srcRect l="5687" t="35137" b="7884"/>
        <a:stretch>
          <a:fillRect/>
        </a:stretch>
      </xdr:blipFill>
      <xdr:spPr>
        <a:xfrm>
          <a:off x="2031365" y="31628715"/>
          <a:ext cx="1904365" cy="144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203200</xdr:colOff>
      <xdr:row>21</xdr:row>
      <xdr:rowOff>203200</xdr:rowOff>
    </xdr:to>
    <xdr:pic>
      <xdr:nvPicPr>
        <xdr:cNvPr id="15" name="图片 14"/>
        <xdr:cNvPicPr>
          <a:picLocks noChangeAspect="1"/>
        </xdr:cNvPicPr>
      </xdr:nvPicPr>
      <xdr:blipFill>
        <a:stretch>
          <a:fillRect/>
        </a:stretch>
      </xdr:blipFill>
      <xdr:spPr>
        <a:xfrm>
          <a:off x="8977630" y="44075350"/>
          <a:ext cx="203200" cy="203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203200</xdr:colOff>
      <xdr:row>20</xdr:row>
      <xdr:rowOff>203200</xdr:rowOff>
    </xdr:to>
    <xdr:pic>
      <xdr:nvPicPr>
        <xdr:cNvPr id="17" name="图片 16"/>
        <xdr:cNvPicPr>
          <a:picLocks noChangeAspect="1"/>
        </xdr:cNvPicPr>
      </xdr:nvPicPr>
      <xdr:blipFill>
        <a:stretch>
          <a:fillRect/>
        </a:stretch>
      </xdr:blipFill>
      <xdr:spPr>
        <a:xfrm>
          <a:off x="10377170" y="41789350"/>
          <a:ext cx="203200" cy="203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152400</xdr:colOff>
      <xdr:row>20</xdr:row>
      <xdr:rowOff>730885</xdr:rowOff>
    </xdr:from>
    <xdr:to>
      <xdr:col>2</xdr:col>
      <xdr:colOff>2288540</xdr:colOff>
      <xdr:row>20</xdr:row>
      <xdr:rowOff>1622425</xdr:rowOff>
    </xdr:to>
    <xdr:pic>
      <xdr:nvPicPr>
        <xdr:cNvPr id="18" name="图片 1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885315" y="42520235"/>
          <a:ext cx="2136140" cy="891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410845</xdr:colOff>
      <xdr:row>11</xdr:row>
      <xdr:rowOff>193040</xdr:rowOff>
    </xdr:from>
    <xdr:to>
      <xdr:col>2</xdr:col>
      <xdr:colOff>2009140</xdr:colOff>
      <xdr:row>11</xdr:row>
      <xdr:rowOff>2022475</xdr:rowOff>
    </xdr:to>
    <xdr:pic>
      <xdr:nvPicPr>
        <xdr:cNvPr id="23" name="图片 2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flipH="1">
          <a:off x="2143760" y="21573490"/>
          <a:ext cx="1598295" cy="1829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120650</xdr:colOff>
      <xdr:row>10</xdr:row>
      <xdr:rowOff>59055</xdr:rowOff>
    </xdr:from>
    <xdr:to>
      <xdr:col>2</xdr:col>
      <xdr:colOff>2232025</xdr:colOff>
      <xdr:row>10</xdr:row>
      <xdr:rowOff>2169795</xdr:rowOff>
    </xdr:to>
    <xdr:pic>
      <xdr:nvPicPr>
        <xdr:cNvPr id="24" name="图片 2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853565" y="19153505"/>
          <a:ext cx="2111375" cy="2110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203200</xdr:colOff>
      <xdr:row>13</xdr:row>
      <xdr:rowOff>203200</xdr:rowOff>
    </xdr:to>
    <xdr:pic>
      <xdr:nvPicPr>
        <xdr:cNvPr id="30" name="图片 29"/>
        <xdr:cNvPicPr>
          <a:picLocks noChangeAspect="1"/>
        </xdr:cNvPicPr>
      </xdr:nvPicPr>
      <xdr:blipFill>
        <a:stretch>
          <a:fillRect/>
        </a:stretch>
      </xdr:blipFill>
      <xdr:spPr>
        <a:xfrm>
          <a:off x="7672705" y="25952450"/>
          <a:ext cx="203200" cy="203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165100</xdr:colOff>
      <xdr:row>8</xdr:row>
      <xdr:rowOff>1332230</xdr:rowOff>
    </xdr:from>
    <xdr:to>
      <xdr:col>2</xdr:col>
      <xdr:colOff>2223770</xdr:colOff>
      <xdr:row>8</xdr:row>
      <xdr:rowOff>2490470</xdr:rowOff>
    </xdr:to>
    <xdr:pic>
      <xdr:nvPicPr>
        <xdr:cNvPr id="34" name="图片 33"/>
        <xdr:cNvPicPr>
          <a:picLocks noChangeAspect="1"/>
        </xdr:cNvPicPr>
      </xdr:nvPicPr>
      <xdr:blipFill>
        <a:blip r:embed="rId7" r:link="rId8"/>
        <a:stretch>
          <a:fillRect/>
        </a:stretch>
      </xdr:blipFill>
      <xdr:spPr>
        <a:xfrm>
          <a:off x="1898015" y="15099030"/>
          <a:ext cx="2058670" cy="1158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155575</xdr:colOff>
      <xdr:row>8</xdr:row>
      <xdr:rowOff>88265</xdr:rowOff>
    </xdr:from>
    <xdr:to>
      <xdr:col>2</xdr:col>
      <xdr:colOff>2216785</xdr:colOff>
      <xdr:row>8</xdr:row>
      <xdr:rowOff>1249680</xdr:rowOff>
    </xdr:to>
    <xdr:pic>
      <xdr:nvPicPr>
        <xdr:cNvPr id="35" name="图片 34"/>
        <xdr:cNvPicPr>
          <a:picLocks noChangeAspect="1"/>
        </xdr:cNvPicPr>
      </xdr:nvPicPr>
      <xdr:blipFill>
        <a:blip r:embed="rId9" r:link="rId8"/>
        <a:stretch>
          <a:fillRect/>
        </a:stretch>
      </xdr:blipFill>
      <xdr:spPr>
        <a:xfrm>
          <a:off x="1888490" y="13855065"/>
          <a:ext cx="2061210" cy="1161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69215</xdr:colOff>
      <xdr:row>12</xdr:row>
      <xdr:rowOff>700405</xdr:rowOff>
    </xdr:from>
    <xdr:to>
      <xdr:col>2</xdr:col>
      <xdr:colOff>2327910</xdr:colOff>
      <xdr:row>12</xdr:row>
      <xdr:rowOff>1733550</xdr:rowOff>
    </xdr:to>
    <xdr:pic>
      <xdr:nvPicPr>
        <xdr:cNvPr id="37" name="图片 3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 flipH="1">
          <a:off x="1802130" y="24366855"/>
          <a:ext cx="2258695" cy="1033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206375</xdr:colOff>
      <xdr:row>13</xdr:row>
      <xdr:rowOff>424815</xdr:rowOff>
    </xdr:from>
    <xdr:to>
      <xdr:col>2</xdr:col>
      <xdr:colOff>2129155</xdr:colOff>
      <xdr:row>13</xdr:row>
      <xdr:rowOff>1856105</xdr:rowOff>
    </xdr:to>
    <xdr:pic>
      <xdr:nvPicPr>
        <xdr:cNvPr id="41" name="图片 40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939290" y="26377265"/>
          <a:ext cx="1922780" cy="143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2352040</xdr:colOff>
      <xdr:row>2</xdr:row>
      <xdr:rowOff>1272540</xdr:rowOff>
    </xdr:from>
    <xdr:to>
      <xdr:col>3</xdr:col>
      <xdr:colOff>2132330</xdr:colOff>
      <xdr:row>2</xdr:row>
      <xdr:rowOff>3063240</xdr:rowOff>
    </xdr:to>
    <xdr:sp>
      <xdr:nvSpPr>
        <xdr:cNvPr id="44" name="矩形 43"/>
        <xdr:cNvSpPr/>
      </xdr:nvSpPr>
      <xdr:spPr>
        <a:xfrm>
          <a:off x="4084955" y="2047240"/>
          <a:ext cx="2395855" cy="1790700"/>
        </a:xfrm>
        <a:prstGeom prst="rect">
          <a:avLst/>
        </a:prstGeom>
        <a:solidFill>
          <a:srgbClr val="FF0000">
            <a:alpha val="7000"/>
          </a:srgbClr>
        </a:solidFill>
        <a:ln>
          <a:noFill/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 editAs="oneCell">
    <xdr:from>
      <xdr:col>2</xdr:col>
      <xdr:colOff>476885</xdr:colOff>
      <xdr:row>14</xdr:row>
      <xdr:rowOff>92075</xdr:rowOff>
    </xdr:from>
    <xdr:to>
      <xdr:col>2</xdr:col>
      <xdr:colOff>2019300</xdr:colOff>
      <xdr:row>14</xdr:row>
      <xdr:rowOff>2169795</xdr:rowOff>
    </xdr:to>
    <xdr:pic>
      <xdr:nvPicPr>
        <xdr:cNvPr id="2" name="图片 1" descr="a144ec4ce620a7f8bd354f4a8b57a36"/>
        <xdr:cNvPicPr>
          <a:picLocks noChangeAspect="1"/>
        </xdr:cNvPicPr>
      </xdr:nvPicPr>
      <xdr:blipFill>
        <a:blip r:embed="rId12"/>
        <a:srcRect t="10566" r="1207"/>
        <a:stretch>
          <a:fillRect/>
        </a:stretch>
      </xdr:blipFill>
      <xdr:spPr>
        <a:xfrm>
          <a:off x="2209800" y="28330525"/>
          <a:ext cx="1542415" cy="2077720"/>
        </a:xfrm>
        <a:prstGeom prst="rect">
          <a:avLst/>
        </a:prstGeom>
      </xdr:spPr>
    </xdr:pic>
    <xdr:clientData/>
  </xdr:twoCellAnchor>
  <xdr:twoCellAnchor editAs="oneCell">
    <xdr:from>
      <xdr:col>2</xdr:col>
      <xdr:colOff>391795</xdr:colOff>
      <xdr:row>5</xdr:row>
      <xdr:rowOff>264160</xdr:rowOff>
    </xdr:from>
    <xdr:to>
      <xdr:col>2</xdr:col>
      <xdr:colOff>2162810</xdr:colOff>
      <xdr:row>5</xdr:row>
      <xdr:rowOff>2037080</xdr:rowOff>
    </xdr:to>
    <xdr:pic>
      <xdr:nvPicPr>
        <xdr:cNvPr id="5" name="图片 4" descr="b44251e534bd53c96f6ae0e7d9fbb29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124710" y="7782560"/>
          <a:ext cx="1771015" cy="1772920"/>
        </a:xfrm>
        <a:prstGeom prst="rect">
          <a:avLst/>
        </a:prstGeom>
      </xdr:spPr>
    </xdr:pic>
    <xdr:clientData/>
  </xdr:twoCellAnchor>
  <xdr:twoCellAnchor editAs="oneCell">
    <xdr:from>
      <xdr:col>2</xdr:col>
      <xdr:colOff>391795</xdr:colOff>
      <xdr:row>17</xdr:row>
      <xdr:rowOff>264160</xdr:rowOff>
    </xdr:from>
    <xdr:to>
      <xdr:col>2</xdr:col>
      <xdr:colOff>2162810</xdr:colOff>
      <xdr:row>17</xdr:row>
      <xdr:rowOff>2037080</xdr:rowOff>
    </xdr:to>
    <xdr:pic>
      <xdr:nvPicPr>
        <xdr:cNvPr id="7" name="图片 6" descr="b44251e534bd53c96f6ae0e7d9fbb29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124710" y="33900110"/>
          <a:ext cx="1771015" cy="1772920"/>
        </a:xfrm>
        <a:prstGeom prst="rect">
          <a:avLst/>
        </a:prstGeom>
      </xdr:spPr>
    </xdr:pic>
    <xdr:clientData/>
  </xdr:twoCellAnchor>
  <xdr:twoCellAnchor editAs="oneCell">
    <xdr:from>
      <xdr:col>2</xdr:col>
      <xdr:colOff>441325</xdr:colOff>
      <xdr:row>9</xdr:row>
      <xdr:rowOff>283845</xdr:rowOff>
    </xdr:from>
    <xdr:to>
      <xdr:col>2</xdr:col>
      <xdr:colOff>1996440</xdr:colOff>
      <xdr:row>9</xdr:row>
      <xdr:rowOff>2156460</xdr:rowOff>
    </xdr:to>
    <xdr:pic>
      <xdr:nvPicPr>
        <xdr:cNvPr id="10" name="图片 9"/>
        <xdr:cNvPicPr>
          <a:picLocks noChangeAspect="1"/>
        </xdr:cNvPicPr>
      </xdr:nvPicPr>
      <xdr:blipFill>
        <a:blip r:embed="rId14"/>
        <a:srcRect l="23202" t="16398" r="25351" b="21609"/>
        <a:stretch>
          <a:fillRect/>
        </a:stretch>
      </xdr:blipFill>
      <xdr:spPr>
        <a:xfrm>
          <a:off x="2174240" y="16654145"/>
          <a:ext cx="1555115" cy="1872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247650</xdr:colOff>
      <xdr:row>4</xdr:row>
      <xdr:rowOff>254635</xdr:rowOff>
    </xdr:from>
    <xdr:to>
      <xdr:col>2</xdr:col>
      <xdr:colOff>2022475</xdr:colOff>
      <xdr:row>4</xdr:row>
      <xdr:rowOff>1997075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rcRect t="34291"/>
        <a:stretch>
          <a:fillRect/>
        </a:stretch>
      </xdr:blipFill>
      <xdr:spPr>
        <a:xfrm>
          <a:off x="1980565" y="5118735"/>
          <a:ext cx="1774825" cy="1742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427990</xdr:colOff>
      <xdr:row>11</xdr:row>
      <xdr:rowOff>311785</xdr:rowOff>
    </xdr:from>
    <xdr:to>
      <xdr:col>2</xdr:col>
      <xdr:colOff>1842135</xdr:colOff>
      <xdr:row>11</xdr:row>
      <xdr:rowOff>1930400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flipH="1">
          <a:off x="2160905" y="21920835"/>
          <a:ext cx="1414145" cy="1618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184150</xdr:colOff>
      <xdr:row>10</xdr:row>
      <xdr:rowOff>86360</xdr:rowOff>
    </xdr:from>
    <xdr:to>
      <xdr:col>2</xdr:col>
      <xdr:colOff>2295525</xdr:colOff>
      <xdr:row>10</xdr:row>
      <xdr:rowOff>2197100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17065" y="19409410"/>
          <a:ext cx="2111375" cy="2110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203200</xdr:colOff>
      <xdr:row>18</xdr:row>
      <xdr:rowOff>203200</xdr:rowOff>
    </xdr:to>
    <xdr:pic>
      <xdr:nvPicPr>
        <xdr:cNvPr id="8" name="图片 7"/>
        <xdr:cNvPicPr>
          <a:picLocks noChangeAspect="1"/>
        </xdr:cNvPicPr>
      </xdr:nvPicPr>
      <xdr:blipFill>
        <a:stretch>
          <a:fillRect/>
        </a:stretch>
      </xdr:blipFill>
      <xdr:spPr>
        <a:xfrm>
          <a:off x="10069830" y="35934650"/>
          <a:ext cx="203200" cy="203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298450</xdr:colOff>
      <xdr:row>16</xdr:row>
      <xdr:rowOff>507365</xdr:rowOff>
    </xdr:from>
    <xdr:to>
      <xdr:col>2</xdr:col>
      <xdr:colOff>2202815</xdr:colOff>
      <xdr:row>16</xdr:row>
      <xdr:rowOff>1947545</xdr:rowOff>
    </xdr:to>
    <xdr:pic>
      <xdr:nvPicPr>
        <xdr:cNvPr id="9" name="图片 8"/>
        <xdr:cNvPicPr>
          <a:picLocks noChangeAspect="1"/>
        </xdr:cNvPicPr>
      </xdr:nvPicPr>
      <xdr:blipFill>
        <a:blip r:embed="rId4"/>
        <a:srcRect l="5687" t="35137" b="7884"/>
        <a:stretch>
          <a:fillRect/>
        </a:stretch>
      </xdr:blipFill>
      <xdr:spPr>
        <a:xfrm>
          <a:off x="2031365" y="31641415"/>
          <a:ext cx="1904365" cy="144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203200</xdr:colOff>
      <xdr:row>21</xdr:row>
      <xdr:rowOff>203200</xdr:rowOff>
    </xdr:to>
    <xdr:pic>
      <xdr:nvPicPr>
        <xdr:cNvPr id="10" name="图片 9"/>
        <xdr:cNvPicPr>
          <a:picLocks noChangeAspect="1"/>
        </xdr:cNvPicPr>
      </xdr:nvPicPr>
      <xdr:blipFill>
        <a:stretch>
          <a:fillRect/>
        </a:stretch>
      </xdr:blipFill>
      <xdr:spPr>
        <a:xfrm>
          <a:off x="9279890" y="43649900"/>
          <a:ext cx="203200" cy="203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203200</xdr:colOff>
      <xdr:row>20</xdr:row>
      <xdr:rowOff>203200</xdr:rowOff>
    </xdr:to>
    <xdr:pic>
      <xdr:nvPicPr>
        <xdr:cNvPr id="12" name="图片 11"/>
        <xdr:cNvPicPr>
          <a:picLocks noChangeAspect="1"/>
        </xdr:cNvPicPr>
      </xdr:nvPicPr>
      <xdr:blipFill>
        <a:stretch>
          <a:fillRect/>
        </a:stretch>
      </xdr:blipFill>
      <xdr:spPr>
        <a:xfrm>
          <a:off x="10679430" y="41363900"/>
          <a:ext cx="203200" cy="203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152400</xdr:colOff>
      <xdr:row>20</xdr:row>
      <xdr:rowOff>730885</xdr:rowOff>
    </xdr:from>
    <xdr:to>
      <xdr:col>2</xdr:col>
      <xdr:colOff>2288540</xdr:colOff>
      <xdr:row>20</xdr:row>
      <xdr:rowOff>1622425</xdr:rowOff>
    </xdr:to>
    <xdr:pic>
      <xdr:nvPicPr>
        <xdr:cNvPr id="13" name="图片 1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885315" y="42094785"/>
          <a:ext cx="2136140" cy="891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203200</xdr:colOff>
      <xdr:row>7</xdr:row>
      <xdr:rowOff>203200</xdr:rowOff>
    </xdr:to>
    <xdr:pic>
      <xdr:nvPicPr>
        <xdr:cNvPr id="16" name="图片 15"/>
        <xdr:cNvPicPr>
          <a:picLocks noChangeAspect="1"/>
        </xdr:cNvPicPr>
      </xdr:nvPicPr>
      <xdr:blipFill>
        <a:stretch>
          <a:fillRect/>
        </a:stretch>
      </xdr:blipFill>
      <xdr:spPr>
        <a:xfrm>
          <a:off x="7672705" y="12922250"/>
          <a:ext cx="203200" cy="203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177800</xdr:colOff>
      <xdr:row>8</xdr:row>
      <xdr:rowOff>1612900</xdr:rowOff>
    </xdr:from>
    <xdr:to>
      <xdr:col>2</xdr:col>
      <xdr:colOff>2236470</xdr:colOff>
      <xdr:row>8</xdr:row>
      <xdr:rowOff>2771140</xdr:rowOff>
    </xdr:to>
    <xdr:pic>
      <xdr:nvPicPr>
        <xdr:cNvPr id="17" name="图片 16"/>
        <xdr:cNvPicPr>
          <a:picLocks noChangeAspect="1"/>
        </xdr:cNvPicPr>
      </xdr:nvPicPr>
      <xdr:blipFill>
        <a:blip r:embed="rId6" r:link="rId7"/>
        <a:stretch>
          <a:fillRect/>
        </a:stretch>
      </xdr:blipFill>
      <xdr:spPr>
        <a:xfrm>
          <a:off x="1910715" y="14916150"/>
          <a:ext cx="2058670" cy="1158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192405</xdr:colOff>
      <xdr:row>8</xdr:row>
      <xdr:rowOff>353695</xdr:rowOff>
    </xdr:from>
    <xdr:to>
      <xdr:col>2</xdr:col>
      <xdr:colOff>2253615</xdr:colOff>
      <xdr:row>8</xdr:row>
      <xdr:rowOff>1515110</xdr:rowOff>
    </xdr:to>
    <xdr:pic>
      <xdr:nvPicPr>
        <xdr:cNvPr id="18" name="图片 17"/>
        <xdr:cNvPicPr>
          <a:picLocks noChangeAspect="1"/>
        </xdr:cNvPicPr>
      </xdr:nvPicPr>
      <xdr:blipFill>
        <a:blip r:embed="rId8" r:link="rId7"/>
        <a:stretch>
          <a:fillRect/>
        </a:stretch>
      </xdr:blipFill>
      <xdr:spPr>
        <a:xfrm>
          <a:off x="1925320" y="13656945"/>
          <a:ext cx="2061210" cy="1161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172085</xdr:colOff>
      <xdr:row>12</xdr:row>
      <xdr:rowOff>739775</xdr:rowOff>
    </xdr:from>
    <xdr:to>
      <xdr:col>2</xdr:col>
      <xdr:colOff>2505710</xdr:colOff>
      <xdr:row>12</xdr:row>
      <xdr:rowOff>1786890</xdr:rowOff>
    </xdr:to>
    <xdr:pic>
      <xdr:nvPicPr>
        <xdr:cNvPr id="22" name="图片 21"/>
        <xdr:cNvPicPr>
          <a:picLocks noChangeAspect="1"/>
        </xdr:cNvPicPr>
      </xdr:nvPicPr>
      <xdr:blipFill>
        <a:blip r:embed="rId9"/>
        <a:srcRect r="47010" b="26252"/>
        <a:stretch>
          <a:fillRect/>
        </a:stretch>
      </xdr:blipFill>
      <xdr:spPr>
        <a:xfrm>
          <a:off x="1905000" y="24634825"/>
          <a:ext cx="2333625" cy="1047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239395</xdr:colOff>
      <xdr:row>13</xdr:row>
      <xdr:rowOff>558800</xdr:rowOff>
    </xdr:from>
    <xdr:to>
      <xdr:col>2</xdr:col>
      <xdr:colOff>2162175</xdr:colOff>
      <xdr:row>13</xdr:row>
      <xdr:rowOff>1990090</xdr:rowOff>
    </xdr:to>
    <xdr:pic>
      <xdr:nvPicPr>
        <xdr:cNvPr id="23" name="图片 2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972310" y="26739850"/>
          <a:ext cx="1922780" cy="143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1845310</xdr:colOff>
      <xdr:row>2</xdr:row>
      <xdr:rowOff>140335</xdr:rowOff>
    </xdr:from>
    <xdr:to>
      <xdr:col>5</xdr:col>
      <xdr:colOff>415290</xdr:colOff>
      <xdr:row>3</xdr:row>
      <xdr:rowOff>11430</xdr:rowOff>
    </xdr:to>
    <xdr:pic>
      <xdr:nvPicPr>
        <xdr:cNvPr id="15" name="图片 14" descr="G:/1-广州极目装饰设计公司工作内容/2023年/1-广州日报/20250716广报中心办公室平面设计/广报中心北塔16层办公室平面布置图20250728-2.jpg广报中心北塔16层办公室平面布置图20250728-2"/>
        <xdr:cNvPicPr>
          <a:picLocks noChangeAspect="1"/>
        </xdr:cNvPicPr>
      </xdr:nvPicPr>
      <xdr:blipFill>
        <a:blip r:embed="rId11"/>
        <a:srcRect l="-853" t="10" r="-898" b="-10"/>
        <a:stretch>
          <a:fillRect/>
        </a:stretch>
      </xdr:blipFill>
      <xdr:spPr>
        <a:xfrm>
          <a:off x="3578225" y="915035"/>
          <a:ext cx="6116955" cy="3579495"/>
        </a:xfrm>
        <a:prstGeom prst="rect">
          <a:avLst/>
        </a:prstGeom>
      </xdr:spPr>
    </xdr:pic>
    <xdr:clientData/>
  </xdr:twoCellAnchor>
  <xdr:twoCellAnchor>
    <xdr:from>
      <xdr:col>3</xdr:col>
      <xdr:colOff>2405380</xdr:colOff>
      <xdr:row>2</xdr:row>
      <xdr:rowOff>1302385</xdr:rowOff>
    </xdr:from>
    <xdr:to>
      <xdr:col>4</xdr:col>
      <xdr:colOff>1598930</xdr:colOff>
      <xdr:row>2</xdr:row>
      <xdr:rowOff>3093085</xdr:rowOff>
    </xdr:to>
    <xdr:sp>
      <xdr:nvSpPr>
        <xdr:cNvPr id="19" name="矩形 18"/>
        <xdr:cNvSpPr/>
      </xdr:nvSpPr>
      <xdr:spPr>
        <a:xfrm>
          <a:off x="6753860" y="2077085"/>
          <a:ext cx="2517775" cy="1790700"/>
        </a:xfrm>
        <a:prstGeom prst="rect">
          <a:avLst/>
        </a:prstGeom>
        <a:solidFill>
          <a:srgbClr val="FF0000">
            <a:alpha val="7000"/>
          </a:srgbClr>
        </a:solidFill>
        <a:ln>
          <a:noFill/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2</xdr:col>
      <xdr:colOff>476885</xdr:colOff>
      <xdr:row>14</xdr:row>
      <xdr:rowOff>92075</xdr:rowOff>
    </xdr:from>
    <xdr:to>
      <xdr:col>2</xdr:col>
      <xdr:colOff>2019300</xdr:colOff>
      <xdr:row>14</xdr:row>
      <xdr:rowOff>2169795</xdr:rowOff>
    </xdr:to>
    <xdr:pic>
      <xdr:nvPicPr>
        <xdr:cNvPr id="4" name="图片 3" descr="a144ec4ce620a7f8bd354f4a8b57a36"/>
        <xdr:cNvPicPr>
          <a:picLocks noChangeAspect="1"/>
        </xdr:cNvPicPr>
      </xdr:nvPicPr>
      <xdr:blipFill>
        <a:blip r:embed="rId12"/>
        <a:srcRect t="10566" r="1207"/>
        <a:stretch>
          <a:fillRect/>
        </a:stretch>
      </xdr:blipFill>
      <xdr:spPr>
        <a:xfrm>
          <a:off x="2209800" y="28559125"/>
          <a:ext cx="1542415" cy="2077720"/>
        </a:xfrm>
        <a:prstGeom prst="rect">
          <a:avLst/>
        </a:prstGeom>
      </xdr:spPr>
    </xdr:pic>
    <xdr:clientData/>
  </xdr:twoCellAnchor>
  <xdr:twoCellAnchor editAs="oneCell">
    <xdr:from>
      <xdr:col>2</xdr:col>
      <xdr:colOff>391795</xdr:colOff>
      <xdr:row>5</xdr:row>
      <xdr:rowOff>264160</xdr:rowOff>
    </xdr:from>
    <xdr:to>
      <xdr:col>2</xdr:col>
      <xdr:colOff>2162810</xdr:colOff>
      <xdr:row>5</xdr:row>
      <xdr:rowOff>2037080</xdr:rowOff>
    </xdr:to>
    <xdr:pic>
      <xdr:nvPicPr>
        <xdr:cNvPr id="7" name="图片 6" descr="b44251e534bd53c96f6ae0e7d9fbb29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124710" y="7706360"/>
          <a:ext cx="1771015" cy="1772920"/>
        </a:xfrm>
        <a:prstGeom prst="rect">
          <a:avLst/>
        </a:prstGeom>
      </xdr:spPr>
    </xdr:pic>
    <xdr:clientData/>
  </xdr:twoCellAnchor>
  <xdr:twoCellAnchor editAs="oneCell">
    <xdr:from>
      <xdr:col>2</xdr:col>
      <xdr:colOff>441325</xdr:colOff>
      <xdr:row>9</xdr:row>
      <xdr:rowOff>283845</xdr:rowOff>
    </xdr:from>
    <xdr:to>
      <xdr:col>2</xdr:col>
      <xdr:colOff>1996440</xdr:colOff>
      <xdr:row>9</xdr:row>
      <xdr:rowOff>2156460</xdr:rowOff>
    </xdr:to>
    <xdr:pic>
      <xdr:nvPicPr>
        <xdr:cNvPr id="11" name="图片 10"/>
        <xdr:cNvPicPr>
          <a:picLocks noChangeAspect="1"/>
        </xdr:cNvPicPr>
      </xdr:nvPicPr>
      <xdr:blipFill>
        <a:blip r:embed="rId14"/>
        <a:srcRect l="23202" t="16398" r="25351" b="21609"/>
        <a:stretch>
          <a:fillRect/>
        </a:stretch>
      </xdr:blipFill>
      <xdr:spPr>
        <a:xfrm>
          <a:off x="2174240" y="16596995"/>
          <a:ext cx="1555115" cy="1872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391795</xdr:colOff>
      <xdr:row>17</xdr:row>
      <xdr:rowOff>264160</xdr:rowOff>
    </xdr:from>
    <xdr:to>
      <xdr:col>2</xdr:col>
      <xdr:colOff>2162810</xdr:colOff>
      <xdr:row>17</xdr:row>
      <xdr:rowOff>2037080</xdr:rowOff>
    </xdr:to>
    <xdr:pic>
      <xdr:nvPicPr>
        <xdr:cNvPr id="14" name="图片 13" descr="b44251e534bd53c96f6ae0e7d9fbb29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124710" y="33912810"/>
          <a:ext cx="1771015" cy="1772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7"/>
  <sheetViews>
    <sheetView showZeros="0" tabSelected="1" view="pageBreakPreview" zoomScaleNormal="100" workbookViewId="0">
      <selection activeCell="G4" sqref="G4"/>
    </sheetView>
  </sheetViews>
  <sheetFormatPr defaultColWidth="9" defaultRowHeight="13.5" outlineLevelRow="6"/>
  <cols>
    <col min="1" max="1" width="12.75" customWidth="1"/>
    <col min="2" max="2" width="33.75" customWidth="1"/>
    <col min="3" max="3" width="29.25" customWidth="1"/>
    <col min="4" max="4" width="33.875" customWidth="1"/>
  </cols>
  <sheetData>
    <row r="1" s="1" customFormat="1" ht="34" customHeight="1" spans="1:16377">
      <c r="A1" s="45" t="s">
        <v>0</v>
      </c>
      <c r="B1" s="45"/>
      <c r="C1" s="45"/>
      <c r="D1" s="45"/>
      <c r="E1" s="27"/>
      <c r="F1" s="28"/>
      <c r="XES1" s="38"/>
      <c r="XET1" s="38"/>
      <c r="XEU1" s="38"/>
      <c r="XEV1" s="38"/>
      <c r="XEW1" s="38"/>
    </row>
    <row r="2" s="1" customFormat="1" ht="38" customHeight="1" spans="1:16377">
      <c r="A2" s="6" t="s">
        <v>1</v>
      </c>
      <c r="B2" s="46" t="s">
        <v>2</v>
      </c>
      <c r="C2" s="6" t="s">
        <v>3</v>
      </c>
      <c r="D2" s="7" t="s">
        <v>4</v>
      </c>
      <c r="E2" s="30"/>
      <c r="F2" s="28"/>
      <c r="XES2" s="38"/>
      <c r="XET2" s="38"/>
      <c r="XEU2" s="38"/>
      <c r="XEV2" s="38"/>
      <c r="XEW2" s="38"/>
    </row>
    <row r="3" ht="60" customHeight="1" spans="1:4">
      <c r="A3" s="47">
        <v>1</v>
      </c>
      <c r="B3" s="47" t="s">
        <v>5</v>
      </c>
      <c r="C3" s="48">
        <f>办公室1!I22</f>
        <v>0</v>
      </c>
      <c r="D3" s="47"/>
    </row>
    <row r="4" ht="60" customHeight="1" spans="1:4">
      <c r="A4" s="47">
        <v>2</v>
      </c>
      <c r="B4" s="47" t="s">
        <v>6</v>
      </c>
      <c r="C4" s="48">
        <f>办公室2!I22</f>
        <v>0</v>
      </c>
      <c r="D4" s="47"/>
    </row>
    <row r="5" ht="60" customHeight="1" spans="1:4">
      <c r="A5" s="47">
        <v>3</v>
      </c>
      <c r="B5" s="47" t="s">
        <v>7</v>
      </c>
      <c r="C5" s="48">
        <v>25000</v>
      </c>
      <c r="D5" s="49" t="s">
        <v>8</v>
      </c>
    </row>
    <row r="6" ht="35" customHeight="1" spans="1:4">
      <c r="A6" s="50" t="s">
        <v>9</v>
      </c>
      <c r="B6" s="50"/>
      <c r="C6" s="51">
        <f>C3+C4+C5</f>
        <v>25000</v>
      </c>
      <c r="D6" s="50"/>
    </row>
    <row r="7" ht="66" customHeight="1" spans="1:4">
      <c r="A7" s="52" t="s">
        <v>10</v>
      </c>
      <c r="B7" s="53"/>
      <c r="C7" s="53"/>
      <c r="D7" s="53"/>
    </row>
  </sheetData>
  <mergeCells count="3">
    <mergeCell ref="A1:D1"/>
    <mergeCell ref="A6:B6"/>
    <mergeCell ref="A7:D7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2"/>
  <sheetViews>
    <sheetView showZeros="0" view="pageBreakPreview" zoomScale="85" zoomScaleNormal="85" workbookViewId="0">
      <selection activeCell="L3" sqref="L3"/>
    </sheetView>
  </sheetViews>
  <sheetFormatPr defaultColWidth="8.725" defaultRowHeight="13.5"/>
  <cols>
    <col min="1" max="1" width="8.01666666666667" customWidth="1"/>
    <col min="2" max="2" width="14.725" customWidth="1"/>
    <col min="3" max="3" width="34.325" customWidth="1"/>
    <col min="4" max="4" width="43.625" customWidth="1"/>
    <col min="5" max="5" width="17.125" customWidth="1"/>
    <col min="6" max="6" width="10.3666666666667" customWidth="1"/>
    <col min="7" max="7" width="8" customWidth="1"/>
    <col min="8" max="8" width="15.25" customWidth="1"/>
    <col min="9" max="9" width="11.9083333333333" style="4" customWidth="1"/>
    <col min="10" max="10" width="14.625" customWidth="1"/>
  </cols>
  <sheetData>
    <row r="1" s="1" customFormat="1" ht="34" customHeight="1" spans="1:16383">
      <c r="A1" s="5" t="s">
        <v>11</v>
      </c>
      <c r="B1" s="5"/>
      <c r="C1" s="5"/>
      <c r="D1" s="5"/>
      <c r="E1" s="5"/>
      <c r="F1" s="5"/>
      <c r="G1" s="5"/>
      <c r="H1" s="5"/>
      <c r="I1" s="26"/>
      <c r="J1" s="5"/>
      <c r="K1" s="27"/>
      <c r="L1" s="28"/>
      <c r="XEY1" s="38"/>
      <c r="XEZ1" s="38"/>
      <c r="XFA1" s="38"/>
      <c r="XFB1" s="38"/>
      <c r="XFC1" s="38"/>
    </row>
    <row r="2" s="1" customFormat="1" ht="27" customHeight="1" spans="1:16383">
      <c r="A2" s="6" t="s">
        <v>1</v>
      </c>
      <c r="B2" s="6" t="s">
        <v>12</v>
      </c>
      <c r="C2" s="6" t="s">
        <v>13</v>
      </c>
      <c r="D2" s="7" t="s">
        <v>14</v>
      </c>
      <c r="E2" s="8" t="s">
        <v>15</v>
      </c>
      <c r="F2" s="7" t="s">
        <v>16</v>
      </c>
      <c r="G2" s="7" t="s">
        <v>17</v>
      </c>
      <c r="H2" s="9" t="s">
        <v>18</v>
      </c>
      <c r="I2" s="29" t="s">
        <v>19</v>
      </c>
      <c r="J2" s="7" t="s">
        <v>4</v>
      </c>
      <c r="K2" s="30"/>
      <c r="L2" s="28"/>
      <c r="XEY2" s="38"/>
      <c r="XEZ2" s="38"/>
      <c r="XFA2" s="38"/>
      <c r="XFB2" s="38"/>
      <c r="XFC2" s="38"/>
    </row>
    <row r="3" s="1" customFormat="1" ht="292" customHeight="1" spans="1:16383">
      <c r="A3" s="10"/>
      <c r="B3" s="10"/>
      <c r="C3" s="10"/>
      <c r="D3" s="10"/>
      <c r="E3" s="10"/>
      <c r="F3" s="10"/>
      <c r="G3" s="10"/>
      <c r="H3" s="10"/>
      <c r="I3" s="11"/>
      <c r="J3" s="10"/>
      <c r="K3" s="30"/>
      <c r="L3" s="28"/>
      <c r="XEY3" s="38"/>
      <c r="XEZ3" s="38"/>
      <c r="XFA3" s="38"/>
      <c r="XFB3" s="38"/>
      <c r="XFC3" s="38"/>
    </row>
    <row r="4" s="2" customFormat="1" ht="30" customHeight="1" spans="1:231">
      <c r="A4" s="39" t="s">
        <v>20</v>
      </c>
      <c r="B4" s="39"/>
      <c r="C4" s="39"/>
      <c r="D4" s="39"/>
      <c r="E4" s="39"/>
      <c r="F4" s="39"/>
      <c r="G4" s="39"/>
      <c r="H4" s="39"/>
      <c r="I4" s="43"/>
      <c r="J4" s="39"/>
      <c r="K4" s="31"/>
      <c r="L4" s="32"/>
      <c r="M4" s="33"/>
      <c r="N4" s="33"/>
      <c r="O4" s="33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</row>
    <row r="5" ht="209" customHeight="1" spans="1:10">
      <c r="A5" s="14">
        <v>1</v>
      </c>
      <c r="B5" s="14" t="s">
        <v>21</v>
      </c>
      <c r="C5" s="14"/>
      <c r="D5" s="15" t="s">
        <v>22</v>
      </c>
      <c r="E5" s="16" t="s">
        <v>23</v>
      </c>
      <c r="F5" s="14">
        <v>30</v>
      </c>
      <c r="G5" s="17" t="s">
        <v>24</v>
      </c>
      <c r="H5" s="18"/>
      <c r="I5" s="18">
        <f t="shared" ref="I5:I9" si="0">F5*H5</f>
        <v>0</v>
      </c>
      <c r="J5" s="20"/>
    </row>
    <row r="6" ht="214.5" spans="1:10">
      <c r="A6" s="14">
        <v>2</v>
      </c>
      <c r="B6" s="14" t="s">
        <v>25</v>
      </c>
      <c r="C6" s="14"/>
      <c r="D6" s="15" t="s">
        <v>26</v>
      </c>
      <c r="E6" s="16" t="s">
        <v>27</v>
      </c>
      <c r="F6" s="14">
        <v>30</v>
      </c>
      <c r="G6" s="17" t="s">
        <v>28</v>
      </c>
      <c r="H6" s="19"/>
      <c r="I6" s="18">
        <f t="shared" si="0"/>
        <v>0</v>
      </c>
      <c r="J6" s="20"/>
    </row>
    <row r="7" ht="247.5" spans="1:10">
      <c r="A7" s="20">
        <v>3</v>
      </c>
      <c r="B7" s="20" t="s">
        <v>29</v>
      </c>
      <c r="C7" s="20" t="str">
        <f>_xlfn.DISPIMG("ID_94B69516FEF44B22A1D81EE9CE5FB7DE",1)</f>
        <v>=DISPIMG("ID_94B69516FEF44B22A1D81EE9CE5FB7DE",1)</v>
      </c>
      <c r="D7" s="21" t="s">
        <v>30</v>
      </c>
      <c r="E7" s="20" t="s">
        <v>31</v>
      </c>
      <c r="F7" s="14">
        <v>30</v>
      </c>
      <c r="G7" s="17" t="s">
        <v>24</v>
      </c>
      <c r="H7" s="19"/>
      <c r="I7" s="18">
        <f t="shared" si="0"/>
        <v>0</v>
      </c>
      <c r="J7" s="35"/>
    </row>
    <row r="8" s="2" customFormat="1" ht="30" customHeight="1" spans="1:231">
      <c r="A8" s="12" t="s">
        <v>32</v>
      </c>
      <c r="B8" s="12"/>
      <c r="C8" s="12"/>
      <c r="D8" s="12"/>
      <c r="E8" s="12"/>
      <c r="F8" s="12"/>
      <c r="G8" s="12"/>
      <c r="H8" s="12"/>
      <c r="I8" s="13"/>
      <c r="J8" s="12"/>
      <c r="K8" s="31"/>
      <c r="L8" s="32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</row>
    <row r="9" ht="205" customHeight="1" spans="1:10">
      <c r="A9" s="20">
        <v>1</v>
      </c>
      <c r="B9" s="14" t="s">
        <v>21</v>
      </c>
      <c r="C9" s="20"/>
      <c r="D9" s="21" t="s">
        <v>33</v>
      </c>
      <c r="E9" s="20" t="s">
        <v>34</v>
      </c>
      <c r="F9" s="20">
        <v>1</v>
      </c>
      <c r="G9" s="17" t="s">
        <v>24</v>
      </c>
      <c r="H9" s="19"/>
      <c r="I9" s="18">
        <f t="shared" si="0"/>
        <v>0</v>
      </c>
      <c r="J9" s="20"/>
    </row>
    <row r="10" ht="214.5" spans="1:10">
      <c r="A10" s="14">
        <v>2</v>
      </c>
      <c r="B10" s="14" t="s">
        <v>25</v>
      </c>
      <c r="C10" s="14"/>
      <c r="D10" s="15" t="s">
        <v>35</v>
      </c>
      <c r="E10" s="16" t="s">
        <v>27</v>
      </c>
      <c r="F10" s="14">
        <v>1</v>
      </c>
      <c r="G10" s="17" t="s">
        <v>28</v>
      </c>
      <c r="H10" s="19"/>
      <c r="I10" s="18">
        <f t="shared" ref="I10:I15" si="1">F10*H10</f>
        <v>0</v>
      </c>
      <c r="J10" s="20"/>
    </row>
    <row r="11" ht="180" customHeight="1" spans="1:10">
      <c r="A11" s="20">
        <v>3</v>
      </c>
      <c r="B11" s="20" t="s">
        <v>36</v>
      </c>
      <c r="C11" s="20"/>
      <c r="D11" s="21" t="s">
        <v>37</v>
      </c>
      <c r="E11" s="20" t="s">
        <v>38</v>
      </c>
      <c r="F11" s="20">
        <v>1</v>
      </c>
      <c r="G11" s="17" t="s">
        <v>24</v>
      </c>
      <c r="H11" s="19"/>
      <c r="I11" s="18">
        <f t="shared" si="1"/>
        <v>0</v>
      </c>
      <c r="J11" s="20"/>
    </row>
    <row r="12" ht="180" customHeight="1" spans="1:10">
      <c r="A12" s="20">
        <v>4</v>
      </c>
      <c r="B12" s="20" t="s">
        <v>39</v>
      </c>
      <c r="C12" s="20"/>
      <c r="D12" s="21" t="s">
        <v>40</v>
      </c>
      <c r="E12" s="20" t="s">
        <v>41</v>
      </c>
      <c r="F12" s="20">
        <v>2</v>
      </c>
      <c r="G12" s="17" t="s">
        <v>24</v>
      </c>
      <c r="H12" s="19"/>
      <c r="I12" s="18">
        <f t="shared" si="1"/>
        <v>0</v>
      </c>
      <c r="J12" s="20"/>
    </row>
    <row r="13" ht="180" customHeight="1" spans="1:10">
      <c r="A13" s="20">
        <v>5</v>
      </c>
      <c r="B13" s="20" t="s">
        <v>42</v>
      </c>
      <c r="C13" s="20"/>
      <c r="D13" s="21" t="s">
        <v>43</v>
      </c>
      <c r="E13" s="20" t="s">
        <v>44</v>
      </c>
      <c r="F13" s="20">
        <v>1</v>
      </c>
      <c r="G13" s="17" t="s">
        <v>24</v>
      </c>
      <c r="H13" s="19"/>
      <c r="I13" s="18">
        <f t="shared" si="1"/>
        <v>0</v>
      </c>
      <c r="J13" s="20"/>
    </row>
    <row r="14" customFormat="1" ht="180" customHeight="1" spans="1:10">
      <c r="A14" s="20">
        <v>6</v>
      </c>
      <c r="B14" s="20" t="s">
        <v>45</v>
      </c>
      <c r="C14" s="20"/>
      <c r="D14" s="21" t="s">
        <v>46</v>
      </c>
      <c r="E14" s="20" t="s">
        <v>47</v>
      </c>
      <c r="F14" s="20">
        <v>1</v>
      </c>
      <c r="G14" s="17" t="s">
        <v>24</v>
      </c>
      <c r="H14" s="19"/>
      <c r="I14" s="18">
        <f t="shared" si="1"/>
        <v>0</v>
      </c>
      <c r="J14" s="20"/>
    </row>
    <row r="15" customFormat="1" ht="197" customHeight="1" spans="1:10">
      <c r="A15" s="20">
        <v>7</v>
      </c>
      <c r="B15" s="20" t="s">
        <v>48</v>
      </c>
      <c r="C15" s="20"/>
      <c r="D15" s="21" t="s">
        <v>49</v>
      </c>
      <c r="E15" s="20" t="s">
        <v>50</v>
      </c>
      <c r="F15" s="20">
        <f>3.39*3</f>
        <v>10.17</v>
      </c>
      <c r="G15" s="17" t="s">
        <v>51</v>
      </c>
      <c r="H15" s="19"/>
      <c r="I15" s="18">
        <f t="shared" si="1"/>
        <v>0</v>
      </c>
      <c r="J15" s="20"/>
    </row>
    <row r="16" s="2" customFormat="1" ht="30" customHeight="1" spans="1:231">
      <c r="A16" s="12" t="s">
        <v>52</v>
      </c>
      <c r="B16" s="12"/>
      <c r="C16" s="12"/>
      <c r="D16" s="12"/>
      <c r="E16" s="12"/>
      <c r="F16" s="12"/>
      <c r="G16" s="12"/>
      <c r="H16" s="12"/>
      <c r="I16" s="13"/>
      <c r="J16" s="12"/>
      <c r="K16" s="31"/>
      <c r="L16" s="32"/>
      <c r="M16" s="33"/>
      <c r="N16" s="33"/>
      <c r="O16" s="33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</row>
    <row r="17" ht="198" spans="1:10">
      <c r="A17" s="20">
        <v>1</v>
      </c>
      <c r="B17" s="14" t="s">
        <v>21</v>
      </c>
      <c r="C17" s="20"/>
      <c r="D17" s="15" t="s">
        <v>53</v>
      </c>
      <c r="E17" s="20" t="s">
        <v>54</v>
      </c>
      <c r="F17" s="20">
        <v>1</v>
      </c>
      <c r="G17" s="17" t="s">
        <v>24</v>
      </c>
      <c r="H17" s="19"/>
      <c r="I17" s="18">
        <f t="shared" ref="I17:I21" si="2">F17*H17</f>
        <v>0</v>
      </c>
      <c r="J17" s="20"/>
    </row>
    <row r="18" ht="214.5" spans="1:10">
      <c r="A18" s="20">
        <v>2</v>
      </c>
      <c r="B18" s="14" t="s">
        <v>25</v>
      </c>
      <c r="C18" s="14"/>
      <c r="D18" s="15" t="s">
        <v>55</v>
      </c>
      <c r="E18" s="16" t="s">
        <v>27</v>
      </c>
      <c r="F18" s="14">
        <v>1</v>
      </c>
      <c r="G18" s="17" t="s">
        <v>28</v>
      </c>
      <c r="H18" s="19"/>
      <c r="I18" s="18">
        <f t="shared" si="2"/>
        <v>0</v>
      </c>
      <c r="J18" s="20"/>
    </row>
    <row r="19" ht="247.5" spans="1:10">
      <c r="A19" s="20">
        <v>3</v>
      </c>
      <c r="B19" s="14" t="s">
        <v>29</v>
      </c>
      <c r="C19" s="20" t="str">
        <f>_xlfn.DISPIMG("ID_94B69516FEF44B22A1D81EE9CE5FB7DE",1)</f>
        <v>=DISPIMG("ID_94B69516FEF44B22A1D81EE9CE5FB7DE",1)</v>
      </c>
      <c r="D19" s="21" t="s">
        <v>56</v>
      </c>
      <c r="E19" s="20" t="s">
        <v>31</v>
      </c>
      <c r="F19" s="20">
        <v>1</v>
      </c>
      <c r="G19" s="17" t="s">
        <v>24</v>
      </c>
      <c r="H19" s="19"/>
      <c r="I19" s="18">
        <f t="shared" si="2"/>
        <v>0</v>
      </c>
      <c r="J19" s="35"/>
    </row>
    <row r="20" ht="180" customHeight="1" spans="1:10">
      <c r="A20" s="20">
        <v>4</v>
      </c>
      <c r="B20" s="20" t="s">
        <v>39</v>
      </c>
      <c r="C20" s="20" t="str">
        <f>_xlfn.DISPIMG("ID_1D7C8C4E7760404BA827CECFE489A30D",1)</f>
        <v>=DISPIMG("ID_1D7C8C4E7760404BA827CECFE489A30D",1)</v>
      </c>
      <c r="D20" s="21" t="s">
        <v>57</v>
      </c>
      <c r="E20" s="20" t="s">
        <v>58</v>
      </c>
      <c r="F20" s="20">
        <v>2</v>
      </c>
      <c r="G20" s="17" t="s">
        <v>24</v>
      </c>
      <c r="H20" s="19"/>
      <c r="I20" s="18">
        <f t="shared" si="2"/>
        <v>0</v>
      </c>
      <c r="J20" s="35"/>
    </row>
    <row r="21" ht="180" customHeight="1" spans="1:10">
      <c r="A21" s="20">
        <v>5</v>
      </c>
      <c r="B21" s="20" t="s">
        <v>42</v>
      </c>
      <c r="C21" s="20"/>
      <c r="D21" s="21" t="s">
        <v>59</v>
      </c>
      <c r="E21" s="20" t="s">
        <v>60</v>
      </c>
      <c r="F21" s="20">
        <v>1</v>
      </c>
      <c r="G21" s="17" t="s">
        <v>24</v>
      </c>
      <c r="H21" s="19"/>
      <c r="I21" s="18">
        <f t="shared" si="2"/>
        <v>0</v>
      </c>
      <c r="J21" s="20"/>
    </row>
    <row r="22" s="3" customFormat="1" ht="28" customHeight="1" spans="1:12">
      <c r="A22" s="40" t="s">
        <v>9</v>
      </c>
      <c r="B22" s="40"/>
      <c r="C22" s="40"/>
      <c r="D22" s="40"/>
      <c r="E22" s="41"/>
      <c r="F22" s="42"/>
      <c r="G22" s="40"/>
      <c r="H22" s="40"/>
      <c r="I22" s="44">
        <f>SUM(I5:I21)</f>
        <v>0</v>
      </c>
      <c r="J22" s="40"/>
      <c r="K22" s="36"/>
      <c r="L22" s="37"/>
    </row>
  </sheetData>
  <mergeCells count="6">
    <mergeCell ref="A1:J1"/>
    <mergeCell ref="A3:J3"/>
    <mergeCell ref="A4:J4"/>
    <mergeCell ref="A8:J8"/>
    <mergeCell ref="A16:J16"/>
    <mergeCell ref="A22:E22"/>
  </mergeCells>
  <printOptions horizontalCentered="1" gridLines="1"/>
  <pageMargins left="0.393055555555556" right="0.393055555555556" top="0.786805555555556" bottom="0.747916666666667" header="0.5" footer="0.5"/>
  <pageSetup paperSize="9" scale="79" orientation="landscape" horizontalDpi="600"/>
  <headerFooter/>
  <rowBreaks count="1" manualBreakCount="1">
    <brk id="12" max="9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2"/>
  <sheetViews>
    <sheetView showZeros="0" view="pageBreakPreview" zoomScale="90" zoomScaleNormal="85" topLeftCell="B1" workbookViewId="0">
      <selection activeCell="R3" sqref="R3"/>
    </sheetView>
  </sheetViews>
  <sheetFormatPr defaultColWidth="8.725" defaultRowHeight="13.5"/>
  <cols>
    <col min="1" max="1" width="8.01666666666667" customWidth="1"/>
    <col min="2" max="2" width="14.725" customWidth="1"/>
    <col min="3" max="3" width="34.325" customWidth="1"/>
    <col min="4" max="4" width="43.625" customWidth="1"/>
    <col min="5" max="5" width="21.0916666666667" customWidth="1"/>
    <col min="6" max="6" width="10.3666666666667" customWidth="1"/>
    <col min="7" max="7" width="8" customWidth="1"/>
    <col min="8" max="8" width="15" style="4" customWidth="1"/>
    <col min="9" max="9" width="11.9083333333333" style="4" customWidth="1"/>
    <col min="10" max="10" width="12.375" customWidth="1"/>
  </cols>
  <sheetData>
    <row r="1" s="1" customFormat="1" ht="34" customHeight="1" spans="1:16383">
      <c r="A1" s="5" t="s">
        <v>61</v>
      </c>
      <c r="B1" s="5"/>
      <c r="C1" s="5"/>
      <c r="D1" s="5"/>
      <c r="E1" s="5"/>
      <c r="F1" s="5"/>
      <c r="G1" s="5"/>
      <c r="H1" s="5"/>
      <c r="I1" s="26"/>
      <c r="J1" s="5"/>
      <c r="K1" s="27"/>
      <c r="L1" s="28"/>
      <c r="XEY1" s="38"/>
      <c r="XEZ1" s="38"/>
      <c r="XFA1" s="38"/>
      <c r="XFB1" s="38"/>
      <c r="XFC1" s="38"/>
    </row>
    <row r="2" s="1" customFormat="1" ht="27" customHeight="1" spans="1:16383">
      <c r="A2" s="6" t="s">
        <v>1</v>
      </c>
      <c r="B2" s="6" t="s">
        <v>12</v>
      </c>
      <c r="C2" s="6" t="s">
        <v>13</v>
      </c>
      <c r="D2" s="7" t="s">
        <v>14</v>
      </c>
      <c r="E2" s="8" t="s">
        <v>15</v>
      </c>
      <c r="F2" s="7" t="s">
        <v>16</v>
      </c>
      <c r="G2" s="7" t="s">
        <v>17</v>
      </c>
      <c r="H2" s="9" t="s">
        <v>18</v>
      </c>
      <c r="I2" s="29" t="s">
        <v>19</v>
      </c>
      <c r="J2" s="7" t="s">
        <v>4</v>
      </c>
      <c r="K2" s="30"/>
      <c r="L2" s="28"/>
      <c r="XEY2" s="38"/>
      <c r="XEZ2" s="38"/>
      <c r="XFA2" s="38"/>
      <c r="XFB2" s="38"/>
      <c r="XFC2" s="38"/>
    </row>
    <row r="3" s="1" customFormat="1" ht="292" customHeight="1" spans="1:16383">
      <c r="A3" s="10"/>
      <c r="B3" s="10"/>
      <c r="C3" s="10"/>
      <c r="D3" s="10"/>
      <c r="E3" s="10"/>
      <c r="F3" s="10"/>
      <c r="G3" s="10"/>
      <c r="H3" s="11"/>
      <c r="I3" s="11"/>
      <c r="J3" s="10"/>
      <c r="K3" s="30"/>
      <c r="L3" s="28"/>
      <c r="XEY3" s="38"/>
      <c r="XEZ3" s="38"/>
      <c r="XFA3" s="38"/>
      <c r="XFB3" s="38"/>
      <c r="XFC3" s="38"/>
    </row>
    <row r="4" s="2" customFormat="1" ht="30" customHeight="1" spans="1:231">
      <c r="A4" s="12" t="s">
        <v>20</v>
      </c>
      <c r="B4" s="12"/>
      <c r="C4" s="12"/>
      <c r="D4" s="12"/>
      <c r="E4" s="12"/>
      <c r="F4" s="12"/>
      <c r="G4" s="12"/>
      <c r="H4" s="13"/>
      <c r="I4" s="13"/>
      <c r="J4" s="12"/>
      <c r="K4" s="31"/>
      <c r="L4" s="32"/>
      <c r="M4" s="33"/>
      <c r="N4" s="33"/>
      <c r="O4" s="33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</row>
    <row r="5" ht="203" customHeight="1" spans="1:10">
      <c r="A5" s="14">
        <v>1</v>
      </c>
      <c r="B5" s="14" t="s">
        <v>21</v>
      </c>
      <c r="C5" s="14"/>
      <c r="D5" s="15" t="s">
        <v>22</v>
      </c>
      <c r="E5" s="16" t="s">
        <v>23</v>
      </c>
      <c r="F5" s="14">
        <v>27</v>
      </c>
      <c r="G5" s="17" t="s">
        <v>24</v>
      </c>
      <c r="H5" s="18"/>
      <c r="I5" s="18">
        <f t="shared" ref="I5:I7" si="0">F5*H5</f>
        <v>0</v>
      </c>
      <c r="J5" s="20"/>
    </row>
    <row r="6" ht="184" customHeight="1" spans="1:10">
      <c r="A6" s="14">
        <v>2</v>
      </c>
      <c r="B6" s="14" t="s">
        <v>25</v>
      </c>
      <c r="C6" s="14"/>
      <c r="D6" s="15" t="s">
        <v>26</v>
      </c>
      <c r="E6" s="16" t="s">
        <v>27</v>
      </c>
      <c r="F6" s="14">
        <v>27</v>
      </c>
      <c r="G6" s="17" t="s">
        <v>28</v>
      </c>
      <c r="H6" s="19"/>
      <c r="I6" s="18">
        <f t="shared" si="0"/>
        <v>0</v>
      </c>
      <c r="J6" s="20"/>
    </row>
    <row r="7" ht="247.5" spans="1:10">
      <c r="A7" s="20">
        <v>3</v>
      </c>
      <c r="B7" s="20" t="s">
        <v>29</v>
      </c>
      <c r="C7" s="20" t="str">
        <f>_xlfn.DISPIMG("ID_94B69516FEF44B22A1D81EE9CE5FB7DE",1)</f>
        <v>=DISPIMG("ID_94B69516FEF44B22A1D81EE9CE5FB7DE",1)</v>
      </c>
      <c r="D7" s="21" t="s">
        <v>30</v>
      </c>
      <c r="E7" s="20" t="s">
        <v>31</v>
      </c>
      <c r="F7" s="14">
        <v>27</v>
      </c>
      <c r="G7" s="17" t="s">
        <v>24</v>
      </c>
      <c r="H7" s="19"/>
      <c r="I7" s="18">
        <f t="shared" si="0"/>
        <v>0</v>
      </c>
      <c r="J7" s="35"/>
    </row>
    <row r="8" s="2" customFormat="1" ht="30" customHeight="1" spans="1:231">
      <c r="A8" s="12" t="s">
        <v>62</v>
      </c>
      <c r="B8" s="12"/>
      <c r="C8" s="12"/>
      <c r="D8" s="12"/>
      <c r="E8" s="12"/>
      <c r="F8" s="12"/>
      <c r="G8" s="12"/>
      <c r="H8" s="13"/>
      <c r="I8" s="13"/>
      <c r="J8" s="12"/>
      <c r="K8" s="31"/>
      <c r="L8" s="32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</row>
    <row r="9" customFormat="1" ht="237" customHeight="1" spans="1:10">
      <c r="A9" s="20">
        <v>1</v>
      </c>
      <c r="B9" s="14" t="s">
        <v>21</v>
      </c>
      <c r="C9" s="20"/>
      <c r="D9" s="21" t="s">
        <v>33</v>
      </c>
      <c r="E9" s="20" t="s">
        <v>34</v>
      </c>
      <c r="F9" s="20">
        <v>1</v>
      </c>
      <c r="G9" s="17" t="s">
        <v>24</v>
      </c>
      <c r="H9" s="19"/>
      <c r="I9" s="18">
        <f t="shared" ref="I9:I15" si="1">F9*H9</f>
        <v>0</v>
      </c>
      <c r="J9" s="20"/>
    </row>
    <row r="10" customFormat="1" ht="237" customHeight="1" spans="1:10">
      <c r="A10" s="20">
        <v>2</v>
      </c>
      <c r="B10" s="14" t="s">
        <v>25</v>
      </c>
      <c r="C10" s="14"/>
      <c r="D10" s="15" t="s">
        <v>35</v>
      </c>
      <c r="E10" s="16" t="s">
        <v>27</v>
      </c>
      <c r="F10" s="14">
        <v>1</v>
      </c>
      <c r="G10" s="17" t="s">
        <v>28</v>
      </c>
      <c r="H10" s="19"/>
      <c r="I10" s="18">
        <f t="shared" si="1"/>
        <v>0</v>
      </c>
      <c r="J10" s="20"/>
    </row>
    <row r="11" customFormat="1" ht="180" customHeight="1" spans="1:10">
      <c r="A11" s="20">
        <v>3</v>
      </c>
      <c r="B11" s="20" t="s">
        <v>36</v>
      </c>
      <c r="C11" s="20"/>
      <c r="D11" s="21" t="s">
        <v>37</v>
      </c>
      <c r="E11" s="20" t="s">
        <v>38</v>
      </c>
      <c r="F11" s="20">
        <v>1</v>
      </c>
      <c r="G11" s="17" t="s">
        <v>24</v>
      </c>
      <c r="H11" s="19"/>
      <c r="I11" s="18">
        <f t="shared" si="1"/>
        <v>0</v>
      </c>
      <c r="J11" s="20"/>
    </row>
    <row r="12" customFormat="1" ht="180" customHeight="1" spans="1:10">
      <c r="A12" s="20">
        <v>4</v>
      </c>
      <c r="B12" s="20" t="s">
        <v>39</v>
      </c>
      <c r="C12" s="20"/>
      <c r="D12" s="21" t="s">
        <v>40</v>
      </c>
      <c r="E12" s="20" t="s">
        <v>41</v>
      </c>
      <c r="F12" s="20">
        <v>2</v>
      </c>
      <c r="G12" s="17" t="s">
        <v>24</v>
      </c>
      <c r="H12" s="19"/>
      <c r="I12" s="18">
        <f t="shared" si="1"/>
        <v>0</v>
      </c>
      <c r="J12" s="20"/>
    </row>
    <row r="13" customFormat="1" ht="180" customHeight="1" spans="1:10">
      <c r="A13" s="20">
        <v>5</v>
      </c>
      <c r="B13" s="20" t="s">
        <v>42</v>
      </c>
      <c r="C13" s="20"/>
      <c r="D13" s="21" t="s">
        <v>43</v>
      </c>
      <c r="E13" s="20" t="s">
        <v>63</v>
      </c>
      <c r="F13" s="20">
        <v>1</v>
      </c>
      <c r="G13" s="17" t="s">
        <v>24</v>
      </c>
      <c r="H13" s="19"/>
      <c r="I13" s="18">
        <f t="shared" si="1"/>
        <v>0</v>
      </c>
      <c r="J13" s="20"/>
    </row>
    <row r="14" customFormat="1" ht="180" customHeight="1" spans="1:10">
      <c r="A14" s="20">
        <v>6</v>
      </c>
      <c r="B14" s="20" t="s">
        <v>45</v>
      </c>
      <c r="C14" s="20"/>
      <c r="D14" s="21" t="s">
        <v>46</v>
      </c>
      <c r="E14" s="20" t="s">
        <v>47</v>
      </c>
      <c r="F14" s="20">
        <v>1</v>
      </c>
      <c r="G14" s="17" t="s">
        <v>24</v>
      </c>
      <c r="H14" s="19"/>
      <c r="I14" s="18">
        <f t="shared" si="1"/>
        <v>0</v>
      </c>
      <c r="J14" s="20"/>
    </row>
    <row r="15" customFormat="1" ht="180" customHeight="1" spans="1:10">
      <c r="A15" s="20">
        <v>7</v>
      </c>
      <c r="B15" s="20" t="s">
        <v>48</v>
      </c>
      <c r="C15" s="20"/>
      <c r="D15" s="21" t="s">
        <v>49</v>
      </c>
      <c r="E15" s="20" t="s">
        <v>50</v>
      </c>
      <c r="F15" s="20">
        <f>3.39*3</f>
        <v>10.17</v>
      </c>
      <c r="G15" s="17" t="s">
        <v>64</v>
      </c>
      <c r="H15" s="19"/>
      <c r="I15" s="18">
        <f t="shared" si="1"/>
        <v>0</v>
      </c>
      <c r="J15" s="20"/>
    </row>
    <row r="16" s="2" customFormat="1" ht="30" customHeight="1" spans="1:231">
      <c r="A16" s="12" t="s">
        <v>65</v>
      </c>
      <c r="B16" s="12"/>
      <c r="C16" s="12"/>
      <c r="D16" s="12"/>
      <c r="E16" s="12"/>
      <c r="F16" s="12"/>
      <c r="G16" s="12"/>
      <c r="H16" s="13"/>
      <c r="I16" s="13"/>
      <c r="J16" s="12"/>
      <c r="K16" s="31"/>
      <c r="L16" s="32"/>
      <c r="M16" s="33"/>
      <c r="N16" s="33"/>
      <c r="O16" s="33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</row>
    <row r="17" ht="198" spans="1:10">
      <c r="A17" s="20">
        <v>1</v>
      </c>
      <c r="B17" s="14" t="s">
        <v>21</v>
      </c>
      <c r="C17" s="20"/>
      <c r="D17" s="15" t="s">
        <v>53</v>
      </c>
      <c r="E17" s="20" t="s">
        <v>54</v>
      </c>
      <c r="F17" s="20">
        <v>1</v>
      </c>
      <c r="G17" s="17" t="s">
        <v>24</v>
      </c>
      <c r="H17" s="19"/>
      <c r="I17" s="18">
        <f t="shared" ref="I17:I21" si="2">F17*H17</f>
        <v>0</v>
      </c>
      <c r="J17" s="20"/>
    </row>
    <row r="18" ht="180" customHeight="1" spans="1:10">
      <c r="A18" s="20">
        <v>2</v>
      </c>
      <c r="B18" s="14" t="s">
        <v>25</v>
      </c>
      <c r="C18" s="14"/>
      <c r="D18" s="15" t="s">
        <v>55</v>
      </c>
      <c r="E18" s="16" t="s">
        <v>27</v>
      </c>
      <c r="F18" s="14">
        <v>1</v>
      </c>
      <c r="G18" s="17" t="s">
        <v>28</v>
      </c>
      <c r="H18" s="19"/>
      <c r="I18" s="18">
        <f t="shared" si="2"/>
        <v>0</v>
      </c>
      <c r="J18" s="20"/>
    </row>
    <row r="19" ht="247.5" spans="1:10">
      <c r="A19" s="20">
        <v>3</v>
      </c>
      <c r="B19" s="14" t="s">
        <v>29</v>
      </c>
      <c r="C19" s="20" t="str">
        <f>_xlfn.DISPIMG("ID_94B69516FEF44B22A1D81EE9CE5FB7DE",1)</f>
        <v>=DISPIMG("ID_94B69516FEF44B22A1D81EE9CE5FB7DE",1)</v>
      </c>
      <c r="D19" s="21" t="s">
        <v>56</v>
      </c>
      <c r="E19" s="20" t="s">
        <v>31</v>
      </c>
      <c r="F19" s="20">
        <v>1</v>
      </c>
      <c r="G19" s="17" t="s">
        <v>24</v>
      </c>
      <c r="H19" s="19"/>
      <c r="I19" s="18">
        <f t="shared" si="2"/>
        <v>0</v>
      </c>
      <c r="J19" s="35"/>
    </row>
    <row r="20" ht="180" customHeight="1" spans="1:10">
      <c r="A20" s="20">
        <v>4</v>
      </c>
      <c r="B20" s="20" t="s">
        <v>39</v>
      </c>
      <c r="C20" s="20" t="str">
        <f>_xlfn.DISPIMG("ID_1D7C8C4E7760404BA827CECFE489A30D",1)</f>
        <v>=DISPIMG("ID_1D7C8C4E7760404BA827CECFE489A30D",1)</v>
      </c>
      <c r="D20" s="21" t="s">
        <v>57</v>
      </c>
      <c r="E20" s="20" t="s">
        <v>58</v>
      </c>
      <c r="F20" s="20">
        <v>2</v>
      </c>
      <c r="G20" s="17" t="s">
        <v>24</v>
      </c>
      <c r="H20" s="19"/>
      <c r="I20" s="18">
        <f t="shared" si="2"/>
        <v>0</v>
      </c>
      <c r="J20" s="35"/>
    </row>
    <row r="21" ht="180" customHeight="1" spans="1:10">
      <c r="A21" s="20">
        <v>5</v>
      </c>
      <c r="B21" s="20" t="s">
        <v>42</v>
      </c>
      <c r="C21" s="20"/>
      <c r="D21" s="21" t="s">
        <v>59</v>
      </c>
      <c r="E21" s="20" t="s">
        <v>60</v>
      </c>
      <c r="F21" s="20">
        <v>1</v>
      </c>
      <c r="G21" s="17" t="s">
        <v>24</v>
      </c>
      <c r="H21" s="19"/>
      <c r="I21" s="18">
        <f t="shared" si="2"/>
        <v>0</v>
      </c>
      <c r="J21" s="20"/>
    </row>
    <row r="22" s="3" customFormat="1" ht="28" customHeight="1" spans="1:12">
      <c r="A22" s="22" t="s">
        <v>9</v>
      </c>
      <c r="B22" s="22"/>
      <c r="C22" s="22"/>
      <c r="D22" s="22"/>
      <c r="E22" s="23"/>
      <c r="F22" s="24"/>
      <c r="G22" s="22"/>
      <c r="H22" s="25"/>
      <c r="I22" s="25">
        <f>SUM(I5:I21)</f>
        <v>0</v>
      </c>
      <c r="J22" s="22"/>
      <c r="K22" s="36"/>
      <c r="L22" s="37"/>
    </row>
  </sheetData>
  <mergeCells count="6">
    <mergeCell ref="A1:J1"/>
    <mergeCell ref="A3:J3"/>
    <mergeCell ref="A4:J4"/>
    <mergeCell ref="A8:J8"/>
    <mergeCell ref="A16:J16"/>
    <mergeCell ref="A22:E22"/>
  </mergeCells>
  <printOptions horizontalCentered="1" gridLines="1"/>
  <pageMargins left="0.393055555555556" right="0.393055555555556" top="0.786805555555556" bottom="1" header="0.5" footer="0.5"/>
  <pageSetup paperSize="9" scale="7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办公室1</vt:lpstr>
      <vt:lpstr>办公室2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 true</dc:creator>
  <cp:lastModifiedBy>chen</cp:lastModifiedBy>
  <dcterms:created xsi:type="dcterms:W3CDTF">2025-08-12T17:05:00Z</dcterms:created>
  <dcterms:modified xsi:type="dcterms:W3CDTF">2025-09-18T08:15:21Z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732E90A881494DCDAE5DCAB8103784AD_13</vt:lpwstr>
  </property>
  <property fmtid="{D5CDD505-2E9C-101B-9397-08002B2CF9AE}" pid="3" name="KSOProductBuildVer">
    <vt:lpwstr>2052-12.1.0.22529</vt:lpwstr>
  </property>
</Properties>
</file>